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<sst xmlns="http://schemas.openxmlformats.org/spreadsheetml/2006/main" xmlns:r="http://schemas.openxmlformats.org/officeDocument/2006/relationships" count="399" uniqueCount="399">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</sst>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ExternalBook5"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ExternalBook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7.25">
      <c r="A18" s="16" t="s">
        <v>69</v>
      </c>
      <c r="B18" s="22"/>
    </row>
    <row r="19" spans="1:5" s="6" customFormat="1" ht="17.25">
      <c r="A19" s="17" t="s">
        <v>194</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6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7"/>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1" orientation="portrait"/>
  <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110" zoomScaleNormal="120" zoomScaleSheetLayoutView="110" workbookViewId="0">
      <selection activeCell="AM1" sqref="AM1"/>
    </sheetView>
  </sheetViews>
  <sheetFormatPr defaultColWidth="9" defaultRowHeight="13.5"/>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21</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3</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5</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13</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18</v>
      </c>
      <c r="W28" s="364" t="str">
        <f>IF('別紙様式3-2'!Q8=0,"",'別紙様式3-2'!Q8)</f>
        <v/>
      </c>
      <c r="X28" s="374"/>
      <c r="Y28" s="374"/>
      <c r="Z28" s="374"/>
      <c r="AA28" s="374"/>
      <c r="AB28" s="415"/>
      <c r="AC28" s="429" t="s">
        <v>18</v>
      </c>
      <c r="AD28" s="364" t="str">
        <f>IF('別紙様式3-3'!Q9=0,"",'別紙様式3-3'!Q9)</f>
        <v/>
      </c>
      <c r="AE28" s="374"/>
      <c r="AF28" s="374"/>
      <c r="AG28" s="374"/>
      <c r="AH28" s="374"/>
      <c r="AI28" s="415"/>
      <c r="AJ28" s="543" t="s">
        <v>18</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18</v>
      </c>
      <c r="W29" s="365" t="str">
        <f>IF(W30="","",(W30-W35))</f>
        <v/>
      </c>
      <c r="X29" s="375"/>
      <c r="Y29" s="375"/>
      <c r="Z29" s="375"/>
      <c r="AA29" s="375"/>
      <c r="AB29" s="416"/>
      <c r="AC29" s="428" t="s">
        <v>18</v>
      </c>
      <c r="AD29" s="365" t="str">
        <f>IF(AD30="","",(AD30-AD35))</f>
        <v/>
      </c>
      <c r="AE29" s="375"/>
      <c r="AF29" s="375"/>
      <c r="AG29" s="375"/>
      <c r="AH29" s="375"/>
      <c r="AI29" s="416"/>
      <c r="AJ29" s="428" t="s">
        <v>18</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18</v>
      </c>
      <c r="W30" s="366" t="str">
        <f>IFERROR(W31-W32-W34,"")</f>
        <v/>
      </c>
      <c r="X30" s="376"/>
      <c r="Y30" s="376"/>
      <c r="Z30" s="376"/>
      <c r="AA30" s="376"/>
      <c r="AB30" s="417"/>
      <c r="AC30" s="430" t="s">
        <v>18</v>
      </c>
      <c r="AD30" s="366" t="str">
        <f>IFERROR(AD31-AD32-AD33,"")</f>
        <v/>
      </c>
      <c r="AE30" s="376"/>
      <c r="AF30" s="376"/>
      <c r="AG30" s="376"/>
      <c r="AH30" s="376"/>
      <c r="AI30" s="417"/>
      <c r="AJ30" s="544" t="s">
        <v>18</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18</v>
      </c>
      <c r="W31" s="442" t="str">
        <f>IF('別紙様式3-2'!X8=0,"",'別紙様式3-2'!X8)</f>
        <v/>
      </c>
      <c r="X31" s="452"/>
      <c r="Y31" s="452"/>
      <c r="Z31" s="452"/>
      <c r="AA31" s="452"/>
      <c r="AB31" s="479"/>
      <c r="AC31" s="431" t="s">
        <v>18</v>
      </c>
      <c r="AD31" s="442" t="str">
        <f>IF('別紙様式3-3'!Q6=0,"",'別紙様式3-3'!Q6)</f>
        <v/>
      </c>
      <c r="AE31" s="452"/>
      <c r="AF31" s="452"/>
      <c r="AG31" s="452"/>
      <c r="AH31" s="452"/>
      <c r="AI31" s="479"/>
      <c r="AJ31" s="433" t="s">
        <v>18</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18</v>
      </c>
      <c r="AD32" s="367">
        <f>'別紙様式3-3'!Q7</f>
        <v>0</v>
      </c>
      <c r="AE32" s="377"/>
      <c r="AF32" s="377"/>
      <c r="AG32" s="377"/>
      <c r="AH32" s="377"/>
      <c r="AI32" s="418"/>
      <c r="AJ32" s="433" t="s">
        <v>18</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18</v>
      </c>
      <c r="W33" s="368"/>
      <c r="X33" s="378"/>
      <c r="Y33" s="378"/>
      <c r="Z33" s="378"/>
      <c r="AA33" s="378"/>
      <c r="AB33" s="378"/>
      <c r="AC33" s="432"/>
      <c r="AD33" s="367">
        <f>'別紙様式3-3'!Q8</f>
        <v>0</v>
      </c>
      <c r="AE33" s="377"/>
      <c r="AF33" s="377"/>
      <c r="AG33" s="377"/>
      <c r="AH33" s="377"/>
      <c r="AI33" s="418"/>
      <c r="AJ33" s="433" t="s">
        <v>18</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18</v>
      </c>
      <c r="W34" s="369">
        <f>'別紙様式3-2'!Q9</f>
        <v>0</v>
      </c>
      <c r="X34" s="379"/>
      <c r="Y34" s="379"/>
      <c r="Z34" s="379"/>
      <c r="AA34" s="379"/>
      <c r="AB34" s="419"/>
      <c r="AC34" s="433" t="s">
        <v>18</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18</v>
      </c>
      <c r="W35" s="443"/>
      <c r="X35" s="453"/>
      <c r="Y35" s="453"/>
      <c r="Z35" s="453"/>
      <c r="AA35" s="453"/>
      <c r="AB35" s="480"/>
      <c r="AC35" s="434" t="s">
        <v>18</v>
      </c>
      <c r="AD35" s="497"/>
      <c r="AE35" s="499"/>
      <c r="AF35" s="499"/>
      <c r="AG35" s="499"/>
      <c r="AH35" s="499"/>
      <c r="AI35" s="521"/>
      <c r="AJ35" s="428" t="s">
        <v>18</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25">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18</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18</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16</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18</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18</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20</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15</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18</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18</v>
      </c>
      <c r="U62" s="422" t="s">
        <v>72</v>
      </c>
      <c r="V62" s="436">
        <f>IFERROR(M62/M61*100,0)</f>
        <v>0</v>
      </c>
      <c r="W62" s="447"/>
      <c r="X62" s="458" t="s">
        <v>15</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18</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18</v>
      </c>
      <c r="U65" s="422" t="s">
        <v>72</v>
      </c>
      <c r="V65" s="436">
        <f>IFERROR(M65/M64*100,0)</f>
        <v>0</v>
      </c>
      <c r="W65" s="447"/>
      <c r="X65" s="458" t="s">
        <v>15</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19</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8</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12</v>
      </c>
      <c r="H111" s="269"/>
      <c r="I111" s="288"/>
      <c r="J111" s="244" t="s">
        <v>7</v>
      </c>
      <c r="K111" s="269"/>
      <c r="L111" s="288"/>
      <c r="M111" s="244" t="s">
        <v>23</v>
      </c>
      <c r="N111" s="226"/>
      <c r="O111" s="226"/>
      <c r="P111" s="226"/>
      <c r="Q111" s="387"/>
      <c r="R111" s="393" t="s">
        <v>66</v>
      </c>
      <c r="S111" s="393"/>
      <c r="T111" s="393"/>
      <c r="U111" s="393"/>
      <c r="V111" s="393"/>
      <c r="W111" s="448" t="s">
        <v>9</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7.25">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headerFooter alignWithMargins="0"/>
  <rowBreaks count="2" manualBreakCount="2">
    <brk id="58" max="21" man="1"/>
    <brk id="113" max="16383" man="1"/>
  </rowBreaks>
  <drawing r:id="rId1"/>
  <legacyDrawing r:id="rId2"/>
  <mc:AlternateContent>
    <mc:Choice xmlns:x14="http://schemas.microsoft.com/office/spreadsheetml/2009/9/main" Requires="x14">
      <controls>
        <mc:AlternateContent>
          <mc:Choice Requires="x14">
            <control shapeId="15463" r:id="rId3"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4"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5"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6"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7"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8"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9"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0"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1"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2"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3"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4"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5"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6"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7"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8"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19"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0"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1"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2"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3"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4"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5"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6"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7"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8"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29"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0"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1"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2"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3"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4"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5"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
      <c r="A3" s="609" t="s">
        <v>21</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4</v>
      </c>
      <c r="C13" s="639"/>
      <c r="D13" s="639"/>
      <c r="E13" s="639"/>
      <c r="F13" s="639"/>
      <c r="G13" s="639"/>
      <c r="H13" s="639"/>
      <c r="I13" s="639"/>
      <c r="J13" s="639"/>
      <c r="K13" s="653"/>
      <c r="L13" s="658"/>
      <c r="M13" s="663" t="s">
        <v>116</v>
      </c>
      <c r="N13" s="668"/>
      <c r="O13" s="674"/>
      <c r="P13" s="653" t="s">
        <v>118</v>
      </c>
      <c r="Q13" s="689" t="s">
        <v>2</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14</v>
      </c>
      <c r="O14" s="675"/>
      <c r="P14" s="654"/>
      <c r="Q14" s="690"/>
      <c r="R14" s="697" t="s">
        <v>314</v>
      </c>
      <c r="S14" s="663" t="s">
        <v>173</v>
      </c>
      <c r="T14" s="716"/>
      <c r="U14" s="728"/>
      <c r="V14" s="697" t="s">
        <v>174</v>
      </c>
      <c r="W14" s="742" t="s">
        <v>6</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11</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21</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4</v>
      </c>
      <c r="C11" s="639"/>
      <c r="D11" s="639"/>
      <c r="E11" s="639"/>
      <c r="F11" s="639"/>
      <c r="G11" s="639"/>
      <c r="H11" s="639"/>
      <c r="I11" s="639"/>
      <c r="J11" s="639"/>
      <c r="K11" s="653"/>
      <c r="L11" s="658"/>
      <c r="M11" s="663" t="s">
        <v>116</v>
      </c>
      <c r="N11" s="668"/>
      <c r="O11" s="674"/>
      <c r="P11" s="653" t="s">
        <v>118</v>
      </c>
      <c r="Q11" s="817" t="s">
        <v>2</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14</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11</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1"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5DE0E1AD-49B5-49DE-A1C8-F30D2178C374}">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10</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17</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小山 かおる</cp:lastModifiedBy>
  <cp:lastPrinted>2023-03-17T04:15:54Z</cp:lastPrinted>
  <dcterms:created xsi:type="dcterms:W3CDTF">2023-03-03T03:13:58Z</dcterms:created>
  <dcterms:modified xsi:type="dcterms:W3CDTF">2023-06-21T00:10:53Z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2023-06-21T00:10:53Z</vt:filetime>
  </property>
</Properties>
</file>